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6" tabRatio="502"/>
  </bookViews>
  <sheets>
    <sheet name="07.02.2016-КУРЫ БЛИЦ48ц6" sheetId="1" r:id="rId1"/>
  </sheets>
  <definedNames>
    <definedName name="_xlnm.Print_Area" localSheetId="0">'07.02.2016-КУРЫ БЛИЦ48ц6'!$A$1:$M$38</definedName>
  </definedNames>
  <calcPr calcId="145621"/>
</workbook>
</file>

<file path=xl/calcChain.xml><?xml version="1.0" encoding="utf-8"?>
<calcChain xmlns="http://schemas.openxmlformats.org/spreadsheetml/2006/main">
  <c r="J37" i="1" l="1"/>
  <c r="I37" i="1"/>
  <c r="K37" i="1"/>
  <c r="L36" i="1"/>
  <c r="L35" i="1"/>
  <c r="L34" i="1"/>
  <c r="L37" i="1" l="1"/>
  <c r="I36" i="1"/>
  <c r="I35" i="1"/>
  <c r="I34" i="1"/>
  <c r="M34" i="1" l="1"/>
  <c r="M36" i="1"/>
  <c r="M35" i="1"/>
  <c r="E36" i="1"/>
  <c r="E35" i="1"/>
  <c r="M37" i="1"/>
  <c r="M2" i="1"/>
  <c r="A9" i="1"/>
  <c r="A10" i="1" s="1"/>
  <c r="A11" i="1" s="1"/>
  <c r="D11" i="1" l="1"/>
  <c r="M11" i="1" s="1"/>
  <c r="A12" i="1"/>
  <c r="E33" i="1"/>
  <c r="H33" i="1" s="1"/>
  <c r="E34" i="1"/>
  <c r="D8" i="1"/>
  <c r="M8" i="1" s="1"/>
  <c r="D9" i="1"/>
  <c r="M9" i="1" s="1"/>
  <c r="D10" i="1"/>
  <c r="M10" i="1" s="1"/>
  <c r="D12" i="1" l="1"/>
  <c r="M12" i="1" s="1"/>
  <c r="A13" i="1"/>
  <c r="D13" i="1" l="1"/>
  <c r="M13" i="1" s="1"/>
  <c r="A14" i="1"/>
  <c r="D14" i="1" l="1"/>
  <c r="M14" i="1" s="1"/>
  <c r="A15" i="1"/>
  <c r="D15" i="1" l="1"/>
  <c r="M15" i="1" s="1"/>
  <c r="A16" i="1"/>
  <c r="D16" i="1" l="1"/>
  <c r="M16" i="1" s="1"/>
  <c r="A17" i="1"/>
  <c r="D17" i="1" l="1"/>
  <c r="M17" i="1" s="1"/>
  <c r="A18" i="1"/>
  <c r="D18" i="1" l="1"/>
  <c r="M18" i="1" s="1"/>
  <c r="A19" i="1"/>
  <c r="D19" i="1" l="1"/>
  <c r="M19" i="1" s="1"/>
  <c r="A20" i="1"/>
  <c r="D20" i="1" l="1"/>
  <c r="M20" i="1" s="1"/>
  <c r="A21" i="1"/>
  <c r="D21" i="1" l="1"/>
  <c r="M21" i="1" s="1"/>
  <c r="A22" i="1"/>
  <c r="D22" i="1" l="1"/>
  <c r="M22" i="1" s="1"/>
  <c r="A23" i="1"/>
  <c r="D23" i="1" l="1"/>
  <c r="M23" i="1" s="1"/>
  <c r="A24" i="1"/>
  <c r="D24" i="1" l="1"/>
  <c r="M24" i="1" s="1"/>
  <c r="A25" i="1"/>
  <c r="D25" i="1" s="1"/>
  <c r="M25" i="1" s="1"/>
  <c r="A26" i="1" l="1"/>
  <c r="D26" i="1" s="1"/>
  <c r="M26" i="1" s="1"/>
  <c r="A27" i="1" l="1"/>
  <c r="D27" i="1" s="1"/>
  <c r="M27" i="1" s="1"/>
  <c r="A28" i="1" l="1"/>
  <c r="D28" i="1" s="1"/>
  <c r="M28" i="1" s="1"/>
  <c r="A29" i="1" l="1"/>
  <c r="D29" i="1" s="1"/>
  <c r="M29" i="1" s="1"/>
  <c r="A30" i="1" l="1"/>
  <c r="D30" i="1" s="1"/>
  <c r="M30" i="1" s="1"/>
</calcChain>
</file>

<file path=xl/sharedStrings.xml><?xml version="1.0" encoding="utf-8"?>
<sst xmlns="http://schemas.openxmlformats.org/spreadsheetml/2006/main" count="86" uniqueCount="35">
  <si>
    <t>ДАТА ЗАКЛАДКИ В ИНКУБАТОР</t>
  </si>
  <si>
    <t>ПОРОДА</t>
  </si>
  <si>
    <t>1)</t>
  </si>
  <si>
    <t>ШТ</t>
  </si>
  <si>
    <t xml:space="preserve"> -</t>
  </si>
  <si>
    <t>ДЕНЬ ИНКУБАЦИИ</t>
  </si>
  <si>
    <t>ДАТА</t>
  </si>
  <si>
    <t>нет</t>
  </si>
  <si>
    <t>1р/2ч</t>
  </si>
  <si>
    <t>откл</t>
  </si>
  <si>
    <t>РЕЗУЛЬТАТ ВЫВОДА</t>
  </si>
  <si>
    <t>%</t>
  </si>
  <si>
    <t>2)</t>
  </si>
  <si>
    <t>3)</t>
  </si>
  <si>
    <t>Инкубатор "Блиц Норма Ц6" на 72  яйца.</t>
  </si>
  <si>
    <t>65-70</t>
  </si>
  <si>
    <t>2 раза в день по 15-20 мин</t>
  </si>
  <si>
    <t>Влажность,  %</t>
  </si>
  <si>
    <t>Примечание</t>
  </si>
  <si>
    <t>Охлаждение</t>
  </si>
  <si>
    <t>Поворот</t>
  </si>
  <si>
    <t>Температура, °С</t>
  </si>
  <si>
    <t>Заливка воды</t>
  </si>
  <si>
    <t>Всего:</t>
  </si>
  <si>
    <t>Невылуп</t>
  </si>
  <si>
    <t>Инкубация куриных яиц</t>
  </si>
  <si>
    <t xml:space="preserve"> Куры "Русский королёк"</t>
  </si>
  <si>
    <t xml:space="preserve"> Куры "Дачная несушка"</t>
  </si>
  <si>
    <t>Вылуп</t>
  </si>
  <si>
    <t xml:space="preserve"> Куры "Радонит"</t>
  </si>
  <si>
    <t>Овоскоп</t>
  </si>
  <si>
    <t>Закладка</t>
  </si>
  <si>
    <t>ОК!</t>
  </si>
  <si>
    <t>ДН</t>
  </si>
  <si>
    <t>Неоплод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</si>
</sst>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:mm;@"/>
  </numFmts>
  <fonts count="22" x14ac:knownFonts="1"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i/>
      <u/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color rgb="FF3F3F3F"/>
      <name val="Times New Roman"/>
      <family val="1"/>
      <charset val="204"/>
    </font>
    <font>
      <b/>
      <sz val="11"/>
      <color rgb="FF3F3F3F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rgb="FF3F3F3F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8"/>
      </left>
      <right/>
      <top style="medium">
        <color indexed="8"/>
      </top>
      <bottom style="thin">
        <color rgb="FF3F3F3F"/>
      </bottom>
      <diagonal/>
    </border>
    <border>
      <left/>
      <right style="medium">
        <color indexed="8"/>
      </right>
      <top style="medium">
        <color indexed="8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</borders>
  <cellStyleXfs count="2">
    <xf numFmtId="0" fontId="0" fillId="0" borderId="0"/>
    <xf numFmtId="0" fontId="3" fillId="4" borderId="10" applyNumberFormat="0" applyAlignment="0" applyProtection="0"/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/>
    <xf numFmtId="0" fontId="0" fillId="0" borderId="0" xfId="0" applyBorder="1" applyAlignment="1">
      <alignment vertical="center"/>
    </xf>
    <xf numFmtId="0" fontId="0" fillId="0" borderId="0" xfId="0" applyBorder="1"/>
    <xf numFmtId="0" fontId="3" fillId="6" borderId="0" xfId="1" applyFill="1" applyBorder="1" applyAlignment="1">
      <alignment vertical="center" textRotation="90" wrapText="1"/>
    </xf>
    <xf numFmtId="0" fontId="4" fillId="0" borderId="0" xfId="0" applyFont="1"/>
    <xf numFmtId="0" fontId="5" fillId="0" borderId="0" xfId="0" applyFont="1" applyAlignment="1">
      <alignment shrinkToFit="1"/>
    </xf>
    <xf numFmtId="0" fontId="9" fillId="2" borderId="3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wrapText="1"/>
    </xf>
    <xf numFmtId="0" fontId="6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3" borderId="0" xfId="0" applyFont="1" applyFill="1" applyAlignment="1">
      <alignment horizontal="right" vertical="center"/>
    </xf>
    <xf numFmtId="0" fontId="9" fillId="3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wrapText="1"/>
    </xf>
    <xf numFmtId="0" fontId="6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3" fillId="6" borderId="12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9" fillId="0" borderId="2" xfId="0" applyFont="1" applyBorder="1" applyAlignment="1">
      <alignment horizontal="right" vertical="center"/>
    </xf>
    <xf numFmtId="0" fontId="17" fillId="3" borderId="7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7" borderId="12" xfId="1" applyFont="1" applyFill="1" applyBorder="1" applyAlignment="1">
      <alignment horizontal="center" vertical="center" wrapText="1"/>
    </xf>
    <xf numFmtId="0" fontId="6" fillId="0" borderId="0" xfId="0" applyFont="1" applyAlignment="1">
      <alignment shrinkToFit="1"/>
    </xf>
    <xf numFmtId="0" fontId="13" fillId="7" borderId="10" xfId="1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 wrapText="1"/>
    </xf>
    <xf numFmtId="0" fontId="13" fillId="6" borderId="10" xfId="1" applyFont="1" applyFill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14" fillId="0" borderId="12" xfId="0" applyFont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wrapText="1"/>
    </xf>
    <xf numFmtId="0" fontId="5" fillId="0" borderId="17" xfId="0" applyFont="1" applyBorder="1" applyAlignment="1"/>
    <xf numFmtId="0" fontId="4" fillId="0" borderId="17" xfId="0" applyFont="1" applyBorder="1" applyAlignment="1"/>
    <xf numFmtId="0" fontId="6" fillId="0" borderId="17" xfId="0" applyFont="1" applyBorder="1" applyAlignment="1">
      <alignment horizontal="center" vertical="center"/>
    </xf>
    <xf numFmtId="14" fontId="7" fillId="0" borderId="17" xfId="0" applyNumberFormat="1" applyFont="1" applyBorder="1" applyAlignment="1"/>
    <xf numFmtId="0" fontId="6" fillId="7" borderId="17" xfId="0" applyNumberFormat="1" applyFont="1" applyFill="1" applyBorder="1" applyAlignment="1">
      <alignment horizontal="center"/>
    </xf>
    <xf numFmtId="0" fontId="12" fillId="6" borderId="10" xfId="1" applyFont="1" applyFill="1" applyBorder="1" applyAlignment="1">
      <alignment horizontal="center" vertical="center"/>
    </xf>
    <xf numFmtId="0" fontId="12" fillId="6" borderId="11" xfId="1" applyFont="1" applyFill="1" applyBorder="1" applyAlignment="1">
      <alignment horizontal="center" vertical="center"/>
    </xf>
    <xf numFmtId="0" fontId="13" fillId="6" borderId="11" xfId="1" applyFont="1" applyFill="1" applyBorder="1" applyAlignment="1">
      <alignment horizontal="center" vertical="center"/>
    </xf>
    <xf numFmtId="0" fontId="12" fillId="6" borderId="12" xfId="1" applyFont="1" applyFill="1" applyBorder="1" applyAlignment="1">
      <alignment horizontal="center" vertical="center"/>
    </xf>
    <xf numFmtId="0" fontId="13" fillId="6" borderId="10" xfId="1" applyFont="1" applyFill="1" applyBorder="1" applyAlignment="1">
      <alignment horizontal="center" vertical="center" wrapText="1"/>
    </xf>
    <xf numFmtId="9" fontId="13" fillId="6" borderId="10" xfId="1" applyNumberFormat="1" applyFont="1" applyFill="1" applyBorder="1" applyAlignment="1">
      <alignment horizontal="center" vertical="center"/>
    </xf>
    <xf numFmtId="14" fontId="13" fillId="6" borderId="14" xfId="1" applyNumberFormat="1" applyFont="1" applyFill="1" applyBorder="1" applyAlignment="1">
      <alignment horizontal="center" vertical="center"/>
    </xf>
    <xf numFmtId="0" fontId="13" fillId="6" borderId="12" xfId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164" fontId="6" fillId="7" borderId="12" xfId="0" applyNumberFormat="1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vertical="center" shrinkToFit="1"/>
    </xf>
    <xf numFmtId="0" fontId="6" fillId="11" borderId="12" xfId="0" applyFont="1" applyFill="1" applyBorder="1" applyAlignment="1">
      <alignment horizontal="center"/>
    </xf>
    <xf numFmtId="14" fontId="13" fillId="9" borderId="14" xfId="1" applyNumberFormat="1" applyFont="1" applyFill="1" applyBorder="1" applyAlignment="1">
      <alignment horizontal="center" vertical="center"/>
    </xf>
    <xf numFmtId="14" fontId="13" fillId="9" borderId="15" xfId="1" applyNumberFormat="1" applyFont="1" applyFill="1" applyBorder="1" applyAlignment="1">
      <alignment horizontal="center" vertical="center"/>
    </xf>
    <xf numFmtId="0" fontId="13" fillId="6" borderId="21" xfId="1" applyFont="1" applyFill="1" applyBorder="1" applyAlignment="1">
      <alignment horizontal="center" vertical="center"/>
    </xf>
    <xf numFmtId="0" fontId="13" fillId="6" borderId="22" xfId="1" applyFont="1" applyFill="1" applyBorder="1" applyAlignment="1">
      <alignment horizontal="center" vertical="center"/>
    </xf>
    <xf numFmtId="0" fontId="13" fillId="6" borderId="16" xfId="1" applyFont="1" applyFill="1" applyBorder="1" applyAlignment="1">
      <alignment horizontal="center" vertical="center"/>
    </xf>
    <xf numFmtId="0" fontId="13" fillId="5" borderId="16" xfId="1" applyFont="1" applyFill="1" applyBorder="1" applyAlignment="1">
      <alignment horizontal="center" vertical="center"/>
    </xf>
    <xf numFmtId="14" fontId="13" fillId="6" borderId="23" xfId="1" applyNumberFormat="1" applyFont="1" applyFill="1" applyBorder="1" applyAlignment="1">
      <alignment horizontal="center" vertical="center"/>
    </xf>
    <xf numFmtId="0" fontId="13" fillId="6" borderId="12" xfId="1" applyFont="1" applyFill="1" applyBorder="1" applyAlignment="1">
      <alignment vertical="center" textRotation="90"/>
    </xf>
    <xf numFmtId="0" fontId="21" fillId="3" borderId="12" xfId="0" applyFont="1" applyFill="1" applyBorder="1" applyAlignment="1">
      <alignment horizontal="center" vertical="center" wrapText="1"/>
    </xf>
    <xf numFmtId="0" fontId="6" fillId="0" borderId="12" xfId="0" applyNumberFormat="1" applyFont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wrapText="1"/>
    </xf>
    <xf numFmtId="9" fontId="13" fillId="6" borderId="21" xfId="1" applyNumberFormat="1" applyFont="1" applyFill="1" applyBorder="1" applyAlignment="1">
      <alignment horizontal="center" vertical="center"/>
    </xf>
    <xf numFmtId="0" fontId="13" fillId="6" borderId="26" xfId="1" applyFont="1" applyFill="1" applyBorder="1" applyAlignment="1">
      <alignment horizontal="center" vertical="center"/>
    </xf>
    <xf numFmtId="0" fontId="13" fillId="6" borderId="27" xfId="1" applyFont="1" applyFill="1" applyBorder="1" applyAlignment="1">
      <alignment horizontal="center" vertical="center"/>
    </xf>
    <xf numFmtId="0" fontId="13" fillId="8" borderId="17" xfId="1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8" fillId="12" borderId="12" xfId="0" applyFont="1" applyFill="1" applyBorder="1" applyAlignment="1">
      <alignment horizontal="center"/>
    </xf>
    <xf numFmtId="0" fontId="14" fillId="0" borderId="12" xfId="0" applyFont="1" applyBorder="1" applyAlignment="1">
      <alignment horizontal="center" vertical="center"/>
    </xf>
    <xf numFmtId="0" fontId="16" fillId="7" borderId="12" xfId="1" applyFont="1" applyFill="1" applyBorder="1" applyAlignment="1">
      <alignment horizontal="center" vertical="center" wrapText="1"/>
    </xf>
    <xf numFmtId="0" fontId="13" fillId="6" borderId="12" xfId="1" applyFont="1" applyFill="1" applyBorder="1" applyAlignment="1">
      <alignment horizontal="center" vertical="center" wrapText="1"/>
    </xf>
    <xf numFmtId="0" fontId="13" fillId="6" borderId="21" xfId="1" applyFont="1" applyFill="1" applyBorder="1" applyAlignment="1">
      <alignment horizontal="center" vertical="center" wrapText="1"/>
    </xf>
    <xf numFmtId="0" fontId="13" fillId="6" borderId="23" xfId="1" applyFont="1" applyFill="1" applyBorder="1" applyAlignment="1">
      <alignment horizontal="center" vertical="center" wrapText="1"/>
    </xf>
    <xf numFmtId="0" fontId="13" fillId="6" borderId="22" xfId="1" applyFont="1" applyFill="1" applyBorder="1" applyAlignment="1">
      <alignment horizontal="center" vertical="center" wrapText="1"/>
    </xf>
    <xf numFmtId="0" fontId="13" fillId="6" borderId="14" xfId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9" fillId="0" borderId="5" xfId="0" applyFont="1" applyBorder="1" applyAlignment="1">
      <alignment horizontal="right" vertical="center" wrapText="1"/>
    </xf>
    <xf numFmtId="0" fontId="19" fillId="0" borderId="20" xfId="0" applyFont="1" applyBorder="1" applyAlignment="1">
      <alignment horizontal="right" vertical="center" wrapText="1"/>
    </xf>
    <xf numFmtId="0" fontId="20" fillId="0" borderId="0" xfId="0" applyFont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5" fillId="3" borderId="7" xfId="0" applyFont="1" applyFill="1" applyBorder="1" applyAlignment="1">
      <alignment horizontal="center" vertical="center" wrapText="1"/>
    </xf>
    <xf numFmtId="164" fontId="7" fillId="10" borderId="17" xfId="0" applyNumberFormat="1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</cellXfs>
  <cellStyles count="2">
    <cellStyle name="Вывод" xfId="1" builtinId="21"/>
    <cellStyle name="Обычный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8"/>
  <sheetViews>
    <sheetView tabSelected="1" view="pageBreakPreview" zoomScaleNormal="100" zoomScaleSheetLayoutView="100" workbookViewId="0">
      <selection activeCell="S35" sqref="S35"/>
    </sheetView>
  </sheetViews>
  <sheetFormatPr defaultRowHeight="14.4" x14ac:dyDescent="0.3"/>
  <cols>
    <col min="1" max="1" width="6.88671875" style="9" customWidth="1"/>
    <col min="2" max="2" width="3" hidden="1" customWidth="1"/>
    <col min="3" max="3" width="4.6640625" customWidth="1"/>
    <col min="4" max="4" width="12.44140625" style="7" customWidth="1"/>
    <col min="5" max="5" width="11.33203125" customWidth="1"/>
    <col min="6" max="6" width="6.6640625" customWidth="1"/>
    <col min="7" max="7" width="6.33203125" customWidth="1"/>
    <col min="8" max="8" width="20.6640625" customWidth="1"/>
    <col min="9" max="9" width="8.77734375" customWidth="1"/>
    <col min="10" max="10" width="7.44140625" style="2" customWidth="1"/>
    <col min="11" max="11" width="10" style="1" customWidth="1"/>
    <col min="12" max="12" width="6.6640625" style="3" customWidth="1"/>
    <col min="13" max="13" width="6.44140625" style="4" customWidth="1"/>
  </cols>
  <sheetData>
    <row r="1" spans="1:24" ht="20.399999999999999" x14ac:dyDescent="0.3">
      <c r="A1" s="97" t="s">
        <v>25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</row>
    <row r="2" spans="1:24" ht="17.399999999999999" x14ac:dyDescent="0.3">
      <c r="A2" s="47" t="s">
        <v>0</v>
      </c>
      <c r="B2" s="48"/>
      <c r="C2" s="48"/>
      <c r="D2" s="49"/>
      <c r="E2" s="48"/>
      <c r="F2" s="50"/>
      <c r="G2" s="50"/>
      <c r="H2" s="50"/>
      <c r="I2" s="50"/>
      <c r="J2" s="101">
        <v>42763.666666666664</v>
      </c>
      <c r="K2" s="101"/>
      <c r="L2" s="101"/>
      <c r="M2" s="51" t="str">
        <f>CHOOSE(WEEKDAY(J2,2),"Пн","Вт","Ср","Чт","Пт","Сб","Вс")</f>
        <v>Сб</v>
      </c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6.2" x14ac:dyDescent="0.3">
      <c r="A3" s="14" t="s">
        <v>1</v>
      </c>
      <c r="B3" s="13"/>
      <c r="C3" s="13"/>
      <c r="D3" s="61" t="s">
        <v>2</v>
      </c>
      <c r="E3" s="98" t="s">
        <v>26</v>
      </c>
      <c r="F3" s="98"/>
      <c r="G3" s="98"/>
      <c r="H3" s="98"/>
      <c r="I3" s="98"/>
      <c r="J3" s="99"/>
      <c r="K3" s="15">
        <v>16</v>
      </c>
      <c r="L3" s="46" t="s">
        <v>3</v>
      </c>
      <c r="M3" s="17"/>
      <c r="N3" s="6"/>
      <c r="X3" s="6"/>
    </row>
    <row r="4" spans="1:24" ht="16.2" x14ac:dyDescent="0.3">
      <c r="A4" s="18"/>
      <c r="B4" s="13"/>
      <c r="C4" s="13"/>
      <c r="D4" s="62" t="s">
        <v>12</v>
      </c>
      <c r="E4" s="98" t="s">
        <v>27</v>
      </c>
      <c r="F4" s="98"/>
      <c r="G4" s="98"/>
      <c r="H4" s="98"/>
      <c r="I4" s="98"/>
      <c r="J4" s="99"/>
      <c r="K4" s="15">
        <v>24</v>
      </c>
      <c r="L4" s="16" t="s">
        <v>3</v>
      </c>
      <c r="M4" s="17"/>
      <c r="N4" s="6"/>
      <c r="X4" s="6"/>
    </row>
    <row r="5" spans="1:24" ht="16.2" x14ac:dyDescent="0.3">
      <c r="A5" s="18"/>
      <c r="B5" s="13"/>
      <c r="C5" s="13"/>
      <c r="D5" s="62" t="s">
        <v>13</v>
      </c>
      <c r="E5" s="98" t="s">
        <v>29</v>
      </c>
      <c r="F5" s="98"/>
      <c r="G5" s="98"/>
      <c r="H5" s="98"/>
      <c r="I5" s="98"/>
      <c r="J5" s="99"/>
      <c r="K5" s="15">
        <v>1</v>
      </c>
      <c r="L5" s="16" t="s">
        <v>3</v>
      </c>
      <c r="M5" s="17"/>
      <c r="N5" s="6"/>
      <c r="X5" s="6"/>
    </row>
    <row r="6" spans="1:24" ht="5.4" customHeight="1" thickBot="1" x14ac:dyDescent="0.35">
      <c r="A6" s="18"/>
      <c r="B6" s="13"/>
      <c r="C6" s="13"/>
      <c r="D6" s="19"/>
      <c r="E6" s="20"/>
      <c r="F6" s="20"/>
      <c r="G6" s="20"/>
      <c r="H6" s="20"/>
      <c r="I6" s="20"/>
      <c r="J6" s="21" t="s">
        <v>4</v>
      </c>
      <c r="K6" s="22"/>
      <c r="L6" s="23"/>
      <c r="M6" s="17"/>
      <c r="N6" s="6"/>
      <c r="X6" s="6"/>
    </row>
    <row r="7" spans="1:24" s="5" customFormat="1" ht="39.6" customHeight="1" x14ac:dyDescent="0.3">
      <c r="A7" s="100" t="s">
        <v>5</v>
      </c>
      <c r="B7" s="100"/>
      <c r="C7" s="41" t="s">
        <v>32</v>
      </c>
      <c r="D7" s="24" t="s">
        <v>6</v>
      </c>
      <c r="E7" s="34" t="s">
        <v>21</v>
      </c>
      <c r="F7" s="25" t="s">
        <v>17</v>
      </c>
      <c r="G7" s="39" t="s">
        <v>22</v>
      </c>
      <c r="H7" s="26" t="s">
        <v>18</v>
      </c>
      <c r="I7" s="102" t="s">
        <v>19</v>
      </c>
      <c r="J7" s="103"/>
      <c r="K7" s="41" t="s">
        <v>20</v>
      </c>
      <c r="L7" s="74" t="s">
        <v>30</v>
      </c>
      <c r="M7" s="76" t="s">
        <v>33</v>
      </c>
      <c r="N7" s="6"/>
      <c r="X7" s="6"/>
    </row>
    <row r="8" spans="1:24" s="6" customFormat="1" ht="19.95" customHeight="1" x14ac:dyDescent="0.3">
      <c r="A8" s="52">
        <v>0</v>
      </c>
      <c r="B8" s="68"/>
      <c r="C8" s="73"/>
      <c r="D8" s="72">
        <f t="shared" ref="D8:D30" si="0">$J$2+A8</f>
        <v>42763.666666666664</v>
      </c>
      <c r="E8" s="42">
        <v>37.799999999999997</v>
      </c>
      <c r="F8" s="38">
        <v>55</v>
      </c>
      <c r="G8" s="42"/>
      <c r="H8" s="56"/>
      <c r="I8" s="87" t="s">
        <v>7</v>
      </c>
      <c r="J8" s="88"/>
      <c r="K8" s="68" t="s">
        <v>8</v>
      </c>
      <c r="L8" s="59"/>
      <c r="M8" s="75" t="str">
        <f t="shared" ref="M8:M30" si="1">CHOOSE(WEEKDAY(D8,2),"Пн","Вт","Ср","Чт","Пт","Сб","Вс")</f>
        <v>Сб</v>
      </c>
    </row>
    <row r="9" spans="1:24" s="6" customFormat="1" ht="19.95" customHeight="1" x14ac:dyDescent="0.3">
      <c r="A9" s="52">
        <f>A8+1</f>
        <v>1</v>
      </c>
      <c r="B9" s="68"/>
      <c r="C9" s="73"/>
      <c r="D9" s="72">
        <f t="shared" si="0"/>
        <v>42764.666666666664</v>
      </c>
      <c r="E9" s="42">
        <v>37.799999999999997</v>
      </c>
      <c r="F9" s="38">
        <v>55</v>
      </c>
      <c r="G9" s="42"/>
      <c r="H9" s="56"/>
      <c r="I9" s="87" t="s">
        <v>7</v>
      </c>
      <c r="J9" s="88"/>
      <c r="K9" s="68" t="s">
        <v>8</v>
      </c>
      <c r="L9" s="59"/>
      <c r="M9" s="75" t="str">
        <f t="shared" si="1"/>
        <v>Вс</v>
      </c>
      <c r="N9" s="8"/>
      <c r="X9" s="8"/>
    </row>
    <row r="10" spans="1:24" s="6" customFormat="1" ht="19.95" customHeight="1" x14ac:dyDescent="0.3">
      <c r="A10" s="52">
        <f t="shared" ref="A10:A30" si="2">A9+1</f>
        <v>2</v>
      </c>
      <c r="B10" s="68"/>
      <c r="C10" s="73"/>
      <c r="D10" s="72">
        <f t="shared" si="0"/>
        <v>42765.666666666664</v>
      </c>
      <c r="E10" s="42">
        <v>37.799999999999997</v>
      </c>
      <c r="F10" s="38">
        <v>55</v>
      </c>
      <c r="G10" s="42"/>
      <c r="H10" s="42"/>
      <c r="I10" s="87" t="s">
        <v>7</v>
      </c>
      <c r="J10" s="88"/>
      <c r="K10" s="68" t="s">
        <v>8</v>
      </c>
      <c r="L10" s="59"/>
      <c r="M10" s="75" t="str">
        <f t="shared" si="1"/>
        <v>Пн</v>
      </c>
    </row>
    <row r="11" spans="1:24" s="6" customFormat="1" ht="19.95" customHeight="1" x14ac:dyDescent="0.3">
      <c r="A11" s="52">
        <f t="shared" si="2"/>
        <v>3</v>
      </c>
      <c r="B11" s="68"/>
      <c r="C11" s="73"/>
      <c r="D11" s="72">
        <f t="shared" si="0"/>
        <v>42766.666666666664</v>
      </c>
      <c r="E11" s="42">
        <v>37.799999999999997</v>
      </c>
      <c r="F11" s="38">
        <v>55</v>
      </c>
      <c r="G11" s="42"/>
      <c r="H11" s="42"/>
      <c r="I11" s="87" t="s">
        <v>7</v>
      </c>
      <c r="J11" s="88"/>
      <c r="K11" s="68" t="s">
        <v>8</v>
      </c>
      <c r="L11" s="59"/>
      <c r="M11" s="75" t="str">
        <f t="shared" si="1"/>
        <v>Вт</v>
      </c>
      <c r="N11" s="10"/>
      <c r="O11" s="10"/>
      <c r="P11" s="10"/>
      <c r="Q11" s="10"/>
    </row>
    <row r="12" spans="1:24" s="6" customFormat="1" ht="19.95" customHeight="1" x14ac:dyDescent="0.3">
      <c r="A12" s="52">
        <f t="shared" si="2"/>
        <v>4</v>
      </c>
      <c r="B12" s="68"/>
      <c r="C12" s="73"/>
      <c r="D12" s="72">
        <f t="shared" si="0"/>
        <v>42767.666666666664</v>
      </c>
      <c r="E12" s="42">
        <v>37.799999999999997</v>
      </c>
      <c r="F12" s="38">
        <v>55</v>
      </c>
      <c r="G12" s="42"/>
      <c r="H12" s="57"/>
      <c r="I12" s="87" t="s">
        <v>7</v>
      </c>
      <c r="J12" s="88"/>
      <c r="K12" s="68" t="s">
        <v>8</v>
      </c>
      <c r="L12" s="59"/>
      <c r="M12" s="75" t="str">
        <f t="shared" si="1"/>
        <v>Ср</v>
      </c>
      <c r="N12" s="10"/>
      <c r="O12" s="10"/>
      <c r="P12" s="10"/>
      <c r="Q12" s="10"/>
    </row>
    <row r="13" spans="1:24" s="6" customFormat="1" ht="19.95" customHeight="1" x14ac:dyDescent="0.3">
      <c r="A13" s="52">
        <f t="shared" si="2"/>
        <v>5</v>
      </c>
      <c r="B13" s="68"/>
      <c r="C13" s="73"/>
      <c r="D13" s="72">
        <f t="shared" si="0"/>
        <v>42768.666666666664</v>
      </c>
      <c r="E13" s="42">
        <v>37.799999999999997</v>
      </c>
      <c r="F13" s="38">
        <v>55</v>
      </c>
      <c r="G13" s="42"/>
      <c r="H13" s="42"/>
      <c r="I13" s="87" t="s">
        <v>7</v>
      </c>
      <c r="J13" s="88"/>
      <c r="K13" s="68" t="s">
        <v>8</v>
      </c>
      <c r="L13" s="59"/>
      <c r="M13" s="75" t="str">
        <f t="shared" si="1"/>
        <v>Чт</v>
      </c>
      <c r="N13" s="12"/>
      <c r="O13" s="11"/>
      <c r="P13" s="11"/>
      <c r="Q13" s="11"/>
      <c r="R13"/>
      <c r="S13"/>
      <c r="T13"/>
      <c r="U13"/>
      <c r="V13"/>
      <c r="W13"/>
      <c r="X13"/>
    </row>
    <row r="14" spans="1:24" s="6" customFormat="1" ht="19.95" customHeight="1" x14ac:dyDescent="0.3">
      <c r="A14" s="52">
        <f t="shared" si="2"/>
        <v>6</v>
      </c>
      <c r="B14" s="68"/>
      <c r="C14" s="73"/>
      <c r="D14" s="72">
        <f t="shared" si="0"/>
        <v>42769.666666666664</v>
      </c>
      <c r="E14" s="42">
        <v>37.799999999999997</v>
      </c>
      <c r="F14" s="38">
        <v>55</v>
      </c>
      <c r="G14" s="42"/>
      <c r="H14" s="42"/>
      <c r="I14" s="87" t="s">
        <v>7</v>
      </c>
      <c r="J14" s="88"/>
      <c r="K14" s="68" t="s">
        <v>8</v>
      </c>
      <c r="L14" s="36"/>
      <c r="M14" s="75" t="str">
        <f t="shared" si="1"/>
        <v>Пт</v>
      </c>
      <c r="N14" s="12"/>
      <c r="O14" s="11"/>
      <c r="P14" s="11"/>
      <c r="Q14" s="11"/>
      <c r="R14"/>
      <c r="S14"/>
      <c r="T14"/>
      <c r="U14"/>
      <c r="V14"/>
      <c r="W14"/>
      <c r="X14"/>
    </row>
    <row r="15" spans="1:24" s="6" customFormat="1" ht="19.95" customHeight="1" x14ac:dyDescent="0.3">
      <c r="A15" s="52">
        <f t="shared" si="2"/>
        <v>7</v>
      </c>
      <c r="B15" s="68"/>
      <c r="C15" s="73"/>
      <c r="D15" s="72">
        <f t="shared" si="0"/>
        <v>42770.666666666664</v>
      </c>
      <c r="E15" s="42">
        <v>37.799999999999997</v>
      </c>
      <c r="F15" s="42">
        <v>45</v>
      </c>
      <c r="G15" s="42"/>
      <c r="H15" s="42"/>
      <c r="I15" s="87" t="s">
        <v>7</v>
      </c>
      <c r="J15" s="88"/>
      <c r="K15" s="68" t="s">
        <v>8</v>
      </c>
      <c r="L15" s="59"/>
      <c r="M15" s="75" t="str">
        <f t="shared" si="1"/>
        <v>Сб</v>
      </c>
      <c r="N15" s="11"/>
      <c r="O15" s="11"/>
      <c r="P15" s="11"/>
      <c r="Q15" s="11"/>
      <c r="R15"/>
      <c r="S15"/>
      <c r="T15"/>
      <c r="U15"/>
      <c r="V15"/>
      <c r="W15"/>
      <c r="X15"/>
    </row>
    <row r="16" spans="1:24" s="6" customFormat="1" ht="19.95" customHeight="1" x14ac:dyDescent="0.3">
      <c r="A16" s="52">
        <f t="shared" si="2"/>
        <v>8</v>
      </c>
      <c r="B16" s="68"/>
      <c r="C16" s="73"/>
      <c r="D16" s="72">
        <f t="shared" si="0"/>
        <v>42771.666666666664</v>
      </c>
      <c r="E16" s="42">
        <v>37.799999999999997</v>
      </c>
      <c r="F16" s="42">
        <v>45</v>
      </c>
      <c r="G16" s="42"/>
      <c r="H16" s="42"/>
      <c r="I16" s="87" t="s">
        <v>7</v>
      </c>
      <c r="J16" s="88"/>
      <c r="K16" s="68" t="s">
        <v>8</v>
      </c>
      <c r="L16" s="59"/>
      <c r="M16" s="75" t="str">
        <f t="shared" si="1"/>
        <v>Вс</v>
      </c>
      <c r="N16" s="11"/>
      <c r="O16" s="11"/>
      <c r="P16" s="11"/>
      <c r="Q16" s="11"/>
      <c r="R16"/>
      <c r="S16"/>
      <c r="T16"/>
      <c r="U16"/>
      <c r="V16"/>
      <c r="W16"/>
      <c r="X16"/>
    </row>
    <row r="17" spans="1:24" s="6" customFormat="1" ht="19.95" customHeight="1" x14ac:dyDescent="0.3">
      <c r="A17" s="52">
        <f t="shared" si="2"/>
        <v>9</v>
      </c>
      <c r="B17" s="68"/>
      <c r="C17" s="73"/>
      <c r="D17" s="72">
        <f t="shared" si="0"/>
        <v>42772.666666666664</v>
      </c>
      <c r="E17" s="42">
        <v>37.799999999999997</v>
      </c>
      <c r="F17" s="42">
        <v>45</v>
      </c>
      <c r="G17" s="42"/>
      <c r="H17" s="42"/>
      <c r="I17" s="89" t="s">
        <v>7</v>
      </c>
      <c r="J17" s="90"/>
      <c r="K17" s="68" t="s">
        <v>8</v>
      </c>
      <c r="L17" s="59"/>
      <c r="M17" s="75" t="str">
        <f t="shared" si="1"/>
        <v>Пн</v>
      </c>
      <c r="N17" s="11"/>
      <c r="O17" s="11"/>
      <c r="P17" s="11"/>
      <c r="Q17" s="11"/>
      <c r="R17"/>
      <c r="S17"/>
      <c r="T17"/>
      <c r="U17"/>
      <c r="V17"/>
      <c r="W17"/>
      <c r="X17"/>
    </row>
    <row r="18" spans="1:24" s="6" customFormat="1" ht="19.95" customHeight="1" x14ac:dyDescent="0.3">
      <c r="A18" s="52">
        <f t="shared" si="2"/>
        <v>10</v>
      </c>
      <c r="B18" s="68"/>
      <c r="C18" s="73"/>
      <c r="D18" s="72">
        <f t="shared" si="0"/>
        <v>42773.666666666664</v>
      </c>
      <c r="E18" s="42">
        <v>37.799999999999997</v>
      </c>
      <c r="F18" s="42">
        <v>45</v>
      </c>
      <c r="G18" s="42"/>
      <c r="H18" s="68"/>
      <c r="I18" s="86" t="s">
        <v>7</v>
      </c>
      <c r="J18" s="86"/>
      <c r="K18" s="79" t="s">
        <v>8</v>
      </c>
      <c r="L18" s="59"/>
      <c r="M18" s="75" t="str">
        <f t="shared" si="1"/>
        <v>Вт</v>
      </c>
      <c r="N18" s="11"/>
      <c r="O18" s="11"/>
      <c r="P18" s="11"/>
      <c r="Q18" s="11"/>
      <c r="R18"/>
      <c r="S18"/>
      <c r="T18"/>
      <c r="U18"/>
      <c r="V18"/>
      <c r="W18"/>
      <c r="X18"/>
    </row>
    <row r="19" spans="1:24" s="6" customFormat="1" ht="25.95" customHeight="1" x14ac:dyDescent="0.3">
      <c r="A19" s="52">
        <f t="shared" si="2"/>
        <v>11</v>
      </c>
      <c r="B19" s="68"/>
      <c r="C19" s="73"/>
      <c r="D19" s="72">
        <f t="shared" si="0"/>
        <v>42774.666666666664</v>
      </c>
      <c r="E19" s="42">
        <v>37.799999999999997</v>
      </c>
      <c r="F19" s="42">
        <v>45</v>
      </c>
      <c r="G19" s="42"/>
      <c r="H19" s="68"/>
      <c r="I19" s="85" t="s">
        <v>16</v>
      </c>
      <c r="J19" s="85"/>
      <c r="K19" s="79" t="s">
        <v>8</v>
      </c>
      <c r="L19" s="36"/>
      <c r="M19" s="75" t="str">
        <f t="shared" si="1"/>
        <v>Ср</v>
      </c>
      <c r="N19" s="11"/>
      <c r="O19" s="11"/>
      <c r="P19" s="11"/>
      <c r="Q19" s="11"/>
      <c r="R19"/>
      <c r="S19"/>
      <c r="T19"/>
      <c r="U19"/>
      <c r="V19"/>
      <c r="W19"/>
      <c r="X19"/>
    </row>
    <row r="20" spans="1:24" s="6" customFormat="1" ht="25.95" customHeight="1" x14ac:dyDescent="0.3">
      <c r="A20" s="52">
        <f t="shared" si="2"/>
        <v>12</v>
      </c>
      <c r="B20" s="68"/>
      <c r="C20" s="73"/>
      <c r="D20" s="72">
        <f t="shared" si="0"/>
        <v>42775.666666666664</v>
      </c>
      <c r="E20" s="42">
        <v>37.799999999999997</v>
      </c>
      <c r="F20" s="42">
        <v>45</v>
      </c>
      <c r="G20" s="42"/>
      <c r="H20" s="68"/>
      <c r="I20" s="85" t="s">
        <v>16</v>
      </c>
      <c r="J20" s="85"/>
      <c r="K20" s="79" t="s">
        <v>8</v>
      </c>
      <c r="L20" s="59"/>
      <c r="M20" s="75" t="str">
        <f t="shared" si="1"/>
        <v>Чт</v>
      </c>
      <c r="N20"/>
      <c r="O20"/>
      <c r="P20"/>
      <c r="Q20"/>
      <c r="R20"/>
      <c r="S20"/>
      <c r="T20"/>
      <c r="U20"/>
      <c r="V20"/>
      <c r="W20"/>
      <c r="X20"/>
    </row>
    <row r="21" spans="1:24" s="6" customFormat="1" ht="25.95" customHeight="1" x14ac:dyDescent="0.3">
      <c r="A21" s="52">
        <f t="shared" si="2"/>
        <v>13</v>
      </c>
      <c r="B21" s="68"/>
      <c r="C21" s="73"/>
      <c r="D21" s="72">
        <f t="shared" si="0"/>
        <v>42776.666666666664</v>
      </c>
      <c r="E21" s="42">
        <v>37.799999999999997</v>
      </c>
      <c r="F21" s="42">
        <v>45</v>
      </c>
      <c r="G21" s="42"/>
      <c r="H21" s="68"/>
      <c r="I21" s="85" t="s">
        <v>16</v>
      </c>
      <c r="J21" s="85"/>
      <c r="K21" s="79" t="s">
        <v>8</v>
      </c>
      <c r="L21" s="59"/>
      <c r="M21" s="75" t="str">
        <f t="shared" si="1"/>
        <v>Пт</v>
      </c>
      <c r="N21"/>
      <c r="O21"/>
      <c r="P21"/>
      <c r="Q21"/>
      <c r="R21"/>
      <c r="S21"/>
      <c r="T21"/>
      <c r="U21"/>
      <c r="V21"/>
      <c r="W21"/>
      <c r="X21"/>
    </row>
    <row r="22" spans="1:24" s="6" customFormat="1" ht="25.95" customHeight="1" x14ac:dyDescent="0.3">
      <c r="A22" s="52">
        <f t="shared" si="2"/>
        <v>14</v>
      </c>
      <c r="B22" s="68"/>
      <c r="C22" s="73"/>
      <c r="D22" s="72">
        <f t="shared" si="0"/>
        <v>42777.666666666664</v>
      </c>
      <c r="E22" s="42">
        <v>37.799999999999997</v>
      </c>
      <c r="F22" s="42">
        <v>45</v>
      </c>
      <c r="G22" s="42"/>
      <c r="H22" s="78"/>
      <c r="I22" s="85" t="s">
        <v>16</v>
      </c>
      <c r="J22" s="85"/>
      <c r="K22" s="79" t="s">
        <v>8</v>
      </c>
      <c r="L22" s="59"/>
      <c r="M22" s="75" t="str">
        <f t="shared" si="1"/>
        <v>Сб</v>
      </c>
      <c r="N22"/>
      <c r="O22"/>
      <c r="P22"/>
      <c r="Q22"/>
      <c r="R22"/>
      <c r="S22"/>
      <c r="T22"/>
      <c r="U22"/>
      <c r="V22"/>
      <c r="W22"/>
      <c r="X22"/>
    </row>
    <row r="23" spans="1:24" s="6" customFormat="1" ht="25.95" customHeight="1" x14ac:dyDescent="0.3">
      <c r="A23" s="52">
        <f t="shared" si="2"/>
        <v>15</v>
      </c>
      <c r="B23" s="68"/>
      <c r="C23" s="73"/>
      <c r="D23" s="72">
        <f t="shared" si="0"/>
        <v>42778.666666666664</v>
      </c>
      <c r="E23" s="42">
        <v>37.799999999999997</v>
      </c>
      <c r="F23" s="42">
        <v>45</v>
      </c>
      <c r="G23" s="42"/>
      <c r="H23" s="68"/>
      <c r="I23" s="85" t="s">
        <v>16</v>
      </c>
      <c r="J23" s="85"/>
      <c r="K23" s="79" t="s">
        <v>8</v>
      </c>
      <c r="L23" s="59"/>
      <c r="M23" s="75" t="str">
        <f t="shared" si="1"/>
        <v>Вс</v>
      </c>
      <c r="N23"/>
      <c r="O23"/>
      <c r="P23"/>
      <c r="Q23"/>
      <c r="R23"/>
      <c r="S23"/>
      <c r="T23"/>
      <c r="U23"/>
      <c r="V23"/>
      <c r="W23"/>
      <c r="X23"/>
    </row>
    <row r="24" spans="1:24" s="6" customFormat="1" ht="25.95" customHeight="1" x14ac:dyDescent="0.3">
      <c r="A24" s="53">
        <f t="shared" si="2"/>
        <v>16</v>
      </c>
      <c r="B24" s="69"/>
      <c r="C24" s="73"/>
      <c r="D24" s="58">
        <f t="shared" si="0"/>
        <v>42779.666666666664</v>
      </c>
      <c r="E24" s="54">
        <v>37.799999999999997</v>
      </c>
      <c r="F24" s="42">
        <v>45</v>
      </c>
      <c r="G24" s="42"/>
      <c r="H24" s="68"/>
      <c r="I24" s="85" t="s">
        <v>16</v>
      </c>
      <c r="J24" s="85"/>
      <c r="K24" s="80" t="s">
        <v>8</v>
      </c>
      <c r="L24" s="59"/>
      <c r="M24" s="75" t="str">
        <f t="shared" si="1"/>
        <v>Пн</v>
      </c>
      <c r="N24"/>
      <c r="O24"/>
      <c r="P24"/>
      <c r="Q24"/>
      <c r="R24"/>
      <c r="S24"/>
      <c r="T24"/>
      <c r="U24"/>
      <c r="V24"/>
      <c r="W24"/>
      <c r="X24"/>
    </row>
    <row r="25" spans="1:24" s="6" customFormat="1" ht="25.95" customHeight="1" x14ac:dyDescent="0.3">
      <c r="A25" s="55">
        <f t="shared" si="2"/>
        <v>17</v>
      </c>
      <c r="B25" s="70"/>
      <c r="C25" s="73"/>
      <c r="D25" s="58">
        <f t="shared" si="0"/>
        <v>42780.666666666664</v>
      </c>
      <c r="E25" s="54">
        <v>37.799999999999997</v>
      </c>
      <c r="F25" s="42">
        <v>45</v>
      </c>
      <c r="G25" s="42"/>
      <c r="H25" s="68"/>
      <c r="I25" s="85" t="s">
        <v>16</v>
      </c>
      <c r="J25" s="85"/>
      <c r="K25" s="80" t="s">
        <v>8</v>
      </c>
      <c r="L25" s="59"/>
      <c r="M25" s="75" t="str">
        <f t="shared" si="1"/>
        <v>Вт</v>
      </c>
      <c r="N25"/>
      <c r="O25"/>
      <c r="P25"/>
      <c r="Q25"/>
      <c r="R25"/>
      <c r="S25"/>
      <c r="T25"/>
      <c r="U25"/>
      <c r="V25"/>
      <c r="W25"/>
      <c r="X25"/>
    </row>
    <row r="26" spans="1:24" s="6" customFormat="1" ht="25.95" customHeight="1" x14ac:dyDescent="0.3">
      <c r="A26" s="55">
        <f t="shared" si="2"/>
        <v>18</v>
      </c>
      <c r="B26" s="70"/>
      <c r="C26" s="73"/>
      <c r="D26" s="58">
        <f t="shared" si="0"/>
        <v>42781.666666666664</v>
      </c>
      <c r="E26" s="54">
        <v>37.799999999999997</v>
      </c>
      <c r="F26" s="42">
        <v>45</v>
      </c>
      <c r="G26" s="42"/>
      <c r="H26" s="68"/>
      <c r="I26" s="85" t="s">
        <v>16</v>
      </c>
      <c r="J26" s="85"/>
      <c r="K26" s="80" t="s">
        <v>8</v>
      </c>
      <c r="L26" s="59"/>
      <c r="M26" s="75" t="str">
        <f t="shared" si="1"/>
        <v>Ср</v>
      </c>
      <c r="N26"/>
      <c r="O26"/>
      <c r="P26"/>
      <c r="Q26"/>
      <c r="R26"/>
      <c r="S26"/>
      <c r="T26"/>
      <c r="U26"/>
      <c r="V26"/>
      <c r="W26"/>
      <c r="X26"/>
    </row>
    <row r="27" spans="1:24" s="8" customFormat="1" ht="25.95" customHeight="1" x14ac:dyDescent="0.3">
      <c r="A27" s="55">
        <f t="shared" si="2"/>
        <v>19</v>
      </c>
      <c r="B27" s="70"/>
      <c r="C27" s="73"/>
      <c r="D27" s="58">
        <f t="shared" si="0"/>
        <v>42782.666666666664</v>
      </c>
      <c r="E27" s="54">
        <v>37.799999999999997</v>
      </c>
      <c r="F27" s="38" t="s">
        <v>15</v>
      </c>
      <c r="G27" s="42"/>
      <c r="H27" s="68"/>
      <c r="I27" s="85" t="s">
        <v>16</v>
      </c>
      <c r="J27" s="85"/>
      <c r="K27" s="81" t="s">
        <v>9</v>
      </c>
      <c r="L27" s="36">
        <v>13</v>
      </c>
      <c r="M27" s="75" t="str">
        <f t="shared" si="1"/>
        <v>Чт</v>
      </c>
      <c r="N27"/>
      <c r="O27"/>
      <c r="P27"/>
      <c r="Q27"/>
      <c r="R27"/>
      <c r="S27"/>
      <c r="T27"/>
      <c r="U27"/>
      <c r="V27"/>
      <c r="W27"/>
      <c r="X27"/>
    </row>
    <row r="28" spans="1:24" s="6" customFormat="1" ht="25.95" customHeight="1" x14ac:dyDescent="0.3">
      <c r="A28" s="55">
        <f t="shared" si="2"/>
        <v>20</v>
      </c>
      <c r="B28" s="70"/>
      <c r="C28" s="73"/>
      <c r="D28" s="66">
        <f t="shared" si="0"/>
        <v>42783.666666666664</v>
      </c>
      <c r="E28" s="54">
        <v>37.799999999999997</v>
      </c>
      <c r="F28" s="38" t="s">
        <v>15</v>
      </c>
      <c r="G28" s="42"/>
      <c r="H28" s="68"/>
      <c r="I28" s="85" t="s">
        <v>16</v>
      </c>
      <c r="J28" s="85"/>
      <c r="K28" s="81" t="s">
        <v>9</v>
      </c>
      <c r="L28" s="59"/>
      <c r="M28" s="75" t="str">
        <f t="shared" si="1"/>
        <v>Пт</v>
      </c>
      <c r="N28"/>
      <c r="O28"/>
      <c r="P28"/>
      <c r="Q28"/>
      <c r="R28"/>
      <c r="S28"/>
      <c r="T28"/>
      <c r="U28"/>
      <c r="V28"/>
      <c r="W28"/>
      <c r="X28"/>
    </row>
    <row r="29" spans="1:24" s="6" customFormat="1" ht="20.399999999999999" customHeight="1" x14ac:dyDescent="0.3">
      <c r="A29" s="55">
        <f t="shared" si="2"/>
        <v>21</v>
      </c>
      <c r="B29" s="70"/>
      <c r="C29" s="73"/>
      <c r="D29" s="66">
        <f t="shared" si="0"/>
        <v>42784.666666666664</v>
      </c>
      <c r="E29" s="54">
        <v>37.799999999999997</v>
      </c>
      <c r="F29" s="38" t="s">
        <v>15</v>
      </c>
      <c r="G29" s="42"/>
      <c r="H29" s="68"/>
      <c r="I29" s="86" t="s">
        <v>7</v>
      </c>
      <c r="J29" s="86"/>
      <c r="K29" s="81" t="s">
        <v>9</v>
      </c>
      <c r="L29" s="59"/>
      <c r="M29" s="75" t="str">
        <f t="shared" si="1"/>
        <v>Сб</v>
      </c>
      <c r="N29"/>
      <c r="O29"/>
      <c r="P29"/>
      <c r="Q29"/>
      <c r="R29"/>
      <c r="S29"/>
      <c r="T29"/>
      <c r="U29"/>
      <c r="V29"/>
      <c r="W29"/>
      <c r="X29"/>
    </row>
    <row r="30" spans="1:24" s="6" customFormat="1" ht="20.100000000000001" customHeight="1" x14ac:dyDescent="0.3">
      <c r="A30" s="55">
        <f t="shared" si="2"/>
        <v>22</v>
      </c>
      <c r="B30" s="71"/>
      <c r="C30" s="73"/>
      <c r="D30" s="67">
        <f t="shared" si="0"/>
        <v>42785.666666666664</v>
      </c>
      <c r="E30" s="28">
        <v>37.799999999999997</v>
      </c>
      <c r="F30" s="38" t="s">
        <v>15</v>
      </c>
      <c r="G30" s="42"/>
      <c r="H30" s="68"/>
      <c r="I30" s="86" t="s">
        <v>7</v>
      </c>
      <c r="J30" s="86"/>
      <c r="K30" s="81" t="s">
        <v>9</v>
      </c>
      <c r="L30" s="59"/>
      <c r="M30" s="75" t="str">
        <f t="shared" si="1"/>
        <v>Вс</v>
      </c>
      <c r="N30"/>
      <c r="O30"/>
      <c r="P30"/>
      <c r="Q30"/>
      <c r="R30"/>
      <c r="S30"/>
      <c r="T30"/>
      <c r="U30"/>
      <c r="V30"/>
      <c r="W30"/>
      <c r="X30"/>
    </row>
    <row r="31" spans="1:24" ht="15" customHeight="1" x14ac:dyDescent="0.3">
      <c r="A31" s="29"/>
      <c r="B31" s="27"/>
      <c r="C31" s="27"/>
      <c r="D31" s="30"/>
      <c r="E31" s="13"/>
      <c r="F31" s="13"/>
      <c r="G31" s="13"/>
      <c r="H31" s="13"/>
      <c r="I31" s="13"/>
      <c r="J31" s="31"/>
      <c r="K31" s="30"/>
      <c r="L31" s="32"/>
      <c r="M31" s="17"/>
    </row>
    <row r="32" spans="1:24" x14ac:dyDescent="0.3">
      <c r="A32" s="18"/>
      <c r="B32" s="13"/>
      <c r="C32" s="13"/>
      <c r="D32" s="19"/>
      <c r="E32" s="13"/>
      <c r="F32" s="13"/>
      <c r="G32" s="13"/>
      <c r="H32" s="13"/>
      <c r="I32" s="13"/>
      <c r="J32" s="31"/>
      <c r="K32" s="30"/>
      <c r="L32" s="32"/>
      <c r="M32" s="17"/>
    </row>
    <row r="33" spans="1:13" x14ac:dyDescent="0.3">
      <c r="A33" s="35" t="s">
        <v>10</v>
      </c>
      <c r="B33" s="27"/>
      <c r="C33" s="27"/>
      <c r="D33" s="30"/>
      <c r="E33" s="92">
        <f>J2</f>
        <v>42763.666666666664</v>
      </c>
      <c r="F33" s="93"/>
      <c r="G33" s="40"/>
      <c r="H33" s="60">
        <f>E33+21</f>
        <v>42784.666666666664</v>
      </c>
      <c r="I33" s="65" t="s">
        <v>31</v>
      </c>
      <c r="J33" s="83" t="s">
        <v>34</v>
      </c>
      <c r="K33" s="63" t="s">
        <v>28</v>
      </c>
      <c r="L33" s="64" t="s">
        <v>24</v>
      </c>
      <c r="M33" s="44" t="s">
        <v>11</v>
      </c>
    </row>
    <row r="34" spans="1:13" x14ac:dyDescent="0.3">
      <c r="A34" s="37" t="s">
        <v>1</v>
      </c>
      <c r="B34" s="13"/>
      <c r="C34" s="13"/>
      <c r="D34" s="33" t="s">
        <v>2</v>
      </c>
      <c r="E34" s="94" t="str">
        <f>E3</f>
        <v xml:space="preserve"> Куры "Русский королёк"</v>
      </c>
      <c r="F34" s="94"/>
      <c r="G34" s="94"/>
      <c r="H34" s="94"/>
      <c r="I34" s="84">
        <f>K3</f>
        <v>16</v>
      </c>
      <c r="J34" s="82">
        <v>2</v>
      </c>
      <c r="K34" s="45">
        <v>12</v>
      </c>
      <c r="L34" s="77">
        <f>IFERROR(I34-J34-K34," " )</f>
        <v>2</v>
      </c>
      <c r="M34" s="45">
        <f>IF(ISERROR($K34/$I34*100),0,$K34/$I34*100)</f>
        <v>75</v>
      </c>
    </row>
    <row r="35" spans="1:13" x14ac:dyDescent="0.3">
      <c r="A35" s="27"/>
      <c r="B35" s="27"/>
      <c r="C35" s="27"/>
      <c r="D35" s="33" t="s">
        <v>12</v>
      </c>
      <c r="E35" s="94" t="str">
        <f t="shared" ref="E35:E36" si="3">E4</f>
        <v xml:space="preserve"> Куры "Дачная несушка"</v>
      </c>
      <c r="F35" s="94"/>
      <c r="G35" s="94"/>
      <c r="H35" s="94"/>
      <c r="I35" s="84">
        <f>K4</f>
        <v>24</v>
      </c>
      <c r="J35" s="82">
        <v>10</v>
      </c>
      <c r="K35" s="45">
        <v>11</v>
      </c>
      <c r="L35" s="77">
        <f t="shared" ref="L35:L36" si="4">IFERROR(I35-J35-K35," " )</f>
        <v>3</v>
      </c>
      <c r="M35" s="45">
        <f>IF(ISERROR($K35/$I35*100),0,$K35/$I35*100)</f>
        <v>45.833333333333329</v>
      </c>
    </row>
    <row r="36" spans="1:13" x14ac:dyDescent="0.3">
      <c r="A36" s="37"/>
      <c r="B36" s="13"/>
      <c r="C36" s="13"/>
      <c r="D36" s="33" t="s">
        <v>13</v>
      </c>
      <c r="E36" s="94" t="str">
        <f t="shared" si="3"/>
        <v xml:space="preserve"> Куры "Радонит"</v>
      </c>
      <c r="F36" s="94"/>
      <c r="G36" s="94"/>
      <c r="H36" s="94"/>
      <c r="I36" s="84">
        <f>K5</f>
        <v>1</v>
      </c>
      <c r="J36" s="82">
        <v>1</v>
      </c>
      <c r="K36" s="45"/>
      <c r="L36" s="77">
        <f t="shared" si="4"/>
        <v>0</v>
      </c>
      <c r="M36" s="45">
        <f>IF(ISERROR($K36/$I36*100),0,$K36/$I36*100)</f>
        <v>0</v>
      </c>
    </row>
    <row r="37" spans="1:13" ht="14.4" customHeight="1" x14ac:dyDescent="0.3">
      <c r="B37" s="43"/>
      <c r="C37" s="43"/>
      <c r="D37" s="43"/>
      <c r="E37" s="95" t="s">
        <v>23</v>
      </c>
      <c r="F37" s="95"/>
      <c r="G37" s="95"/>
      <c r="H37" s="96"/>
      <c r="I37" s="77">
        <f t="shared" ref="I37:J37" si="5">IFERROR(SUM(I34:I36)," " )</f>
        <v>41</v>
      </c>
      <c r="J37" s="77">
        <f t="shared" si="5"/>
        <v>13</v>
      </c>
      <c r="K37" s="77">
        <f>IFERROR(SUM(K34:K36)," " )</f>
        <v>23</v>
      </c>
      <c r="L37" s="77">
        <f t="shared" ref="L37" si="6">IFERROR(SUM(L34:L36)," " )</f>
        <v>5</v>
      </c>
      <c r="M37" s="45">
        <f>IF(ISERROR($K37/$I37*100),0,$K37/$I37*100)</f>
        <v>56.09756097560976</v>
      </c>
    </row>
    <row r="38" spans="1:13" x14ac:dyDescent="0.3">
      <c r="A38" s="91" t="s">
        <v>14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</row>
  </sheetData>
  <sheetProtection selectLockedCells="1" selectUnlockedCells="1"/>
  <mergeCells count="36">
    <mergeCell ref="A1:M1"/>
    <mergeCell ref="E3:J3"/>
    <mergeCell ref="A7:B7"/>
    <mergeCell ref="E4:J4"/>
    <mergeCell ref="E5:J5"/>
    <mergeCell ref="J2:L2"/>
    <mergeCell ref="I7:J7"/>
    <mergeCell ref="A38:M38"/>
    <mergeCell ref="E33:F33"/>
    <mergeCell ref="E34:H34"/>
    <mergeCell ref="E36:H36"/>
    <mergeCell ref="E35:H35"/>
    <mergeCell ref="E37:H37"/>
    <mergeCell ref="I8:J8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I21:J21"/>
    <mergeCell ref="I22:J22"/>
    <mergeCell ref="I28:J28"/>
    <mergeCell ref="I29:J29"/>
    <mergeCell ref="I30:J30"/>
    <mergeCell ref="I23:J23"/>
    <mergeCell ref="I24:J24"/>
    <mergeCell ref="I25:J25"/>
    <mergeCell ref="I26:J26"/>
    <mergeCell ref="I27:J27"/>
  </mergeCells>
  <conditionalFormatting sqref="M8">
    <cfRule type="containsText" dxfId="3" priority="4" operator="containsText" text="Сб">
      <formula>NOT(ISERROR(SEARCH("Сб",M8)))</formula>
    </cfRule>
  </conditionalFormatting>
  <conditionalFormatting sqref="M8:M30">
    <cfRule type="containsText" dxfId="2" priority="1" operator="containsText" text="Вс">
      <formula>NOT(ISERROR(SEARCH("Вс",M8)))</formula>
    </cfRule>
    <cfRule type="containsText" dxfId="1" priority="2" operator="containsText" text="Сб">
      <formula>NOT(ISERROR(SEARCH("Сб",M8)))</formula>
    </cfRule>
    <cfRule type="containsText" dxfId="0" priority="3" operator="containsText" text="Сб,Вс">
      <formula>NOT(ISERROR(SEARCH("Сб,Вс",M8)))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1" firstPageNumber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07.02.2016-КУРЫ БЛИЦ48ц6</vt:lpstr>
      <vt:lpstr>'07.02.2016-КУРЫ БЛИЦ48ц6'!Область_печати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Юрий</cp:lastModifiedBy>
  <cp:lastPrinted>2017-04-18T20:10:45Z</cp:lastPrinted>
  <dcterms:created xsi:type="dcterms:W3CDTF">2016-03-30T05:03:12Z</dcterms:created>
  <dcterms:modified xsi:type="dcterms:W3CDTF">2017-04-18T20:10:54Z</dcterms:modified>
</cp:coreProperties>
</file>